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B3" i="2" l="1"/>
  <c r="F12" i="2"/>
  <c r="C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<sst xmlns="http://schemas.openxmlformats.org/spreadsheetml/2006/main" count="27" uniqueCount="27">
  <si>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</si>
  <si>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</si>
  <si>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</si>
  <si>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</si>
  <si>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</si>
  <si>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</si>
  <si>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</si>
  <si>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</si>
  <si>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</si>
  <si>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</si>
  <si>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</si>
  <si>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</si>
  <si>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</si>
  <si>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</si>
  <si>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</si>
  <si>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</si>
  <si>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</si>
  <si>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</si>
  <si>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</si>
  <si>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</si>
  <si>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</si>
  <si>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</si>
  <si>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</si>
  <si>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</si>
  <si>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</si>
  <si>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</si>
  <si>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Romita, Gto.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</si>
</sst>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0</xdr:row>
      <xdr:rowOff>523875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EAC381D-953C-4AB5-BFD1-A6F95A0E7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7750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904875</xdr:colOff>
      <xdr:row>0</xdr:row>
      <xdr:rowOff>47625</xdr:rowOff>
    </xdr:from>
    <xdr:to>
      <xdr:col>5</xdr:col>
      <xdr:colOff>657225</xdr:colOff>
      <xdr:row>1</xdr:row>
      <xdr:rowOff>5897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B4D24E4-F64D-46BC-804B-E21A63C56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39125" y="47625"/>
          <a:ext cx="942975" cy="529772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25</xdr:row>
      <xdr:rowOff>9525</xdr:rowOff>
    </xdr:from>
    <xdr:to>
      <xdr:col>5</xdr:col>
      <xdr:colOff>19050</xdr:colOff>
      <xdr:row>30</xdr:row>
      <xdr:rowOff>51120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7419B814-3FA6-4E64-9370-489A558BB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4029075"/>
          <a:ext cx="7553325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27" sqref="A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607001130.59000015</v>
      </c>
      <c r="C3" s="8">
        <f t="shared" ref="C3:F3" si="0">C4+C12</f>
        <v>740422604.98000002</v>
      </c>
      <c r="D3" s="8">
        <f t="shared" si="0"/>
        <v>674905109.15999997</v>
      </c>
      <c r="E3" s="8">
        <f t="shared" si="0"/>
        <v>672518626.40999997</v>
      </c>
      <c r="F3" s="8">
        <f t="shared" si="0"/>
        <v>65517495.819999978</v>
      </c>
    </row>
    <row r="4" spans="1:6" x14ac:dyDescent="0.2">
      <c r="A4" s="5" t="s">
        <v>4</v>
      </c>
      <c r="B4" s="8">
        <f>SUM(B5:B11)</f>
        <v>52599990.32</v>
      </c>
      <c r="C4" s="8">
        <f>SUM(C5:C11)</f>
        <v>697310929.48000002</v>
      </c>
      <c r="D4" s="8">
        <f>SUM(D5:D11)</f>
        <v>670643462</v>
      </c>
      <c r="E4" s="8">
        <f>SUM(E5:E11)</f>
        <v>79267457.799999982</v>
      </c>
      <c r="F4" s="8">
        <f>SUM(F5:F11)</f>
        <v>26667467.479999986</v>
      </c>
    </row>
    <row r="5" spans="1:6" x14ac:dyDescent="0.2">
      <c r="A5" s="6" t="s">
        <v>5</v>
      </c>
      <c r="B5" s="9">
        <v>9930339.1099999994</v>
      </c>
      <c r="C5" s="9">
        <v>460956490.52999997</v>
      </c>
      <c r="D5" s="9">
        <v>448445563.68000001</v>
      </c>
      <c r="E5" s="9">
        <f>B5+C5-D5</f>
        <v>22441265.959999979</v>
      </c>
      <c r="F5" s="9">
        <f t="shared" ref="F5:F11" si="1">E5-B5</f>
        <v>12510926.849999979</v>
      </c>
    </row>
    <row r="6" spans="1:6" x14ac:dyDescent="0.2">
      <c r="A6" s="6" t="s">
        <v>6</v>
      </c>
      <c r="B6" s="9">
        <v>35775676.149999999</v>
      </c>
      <c r="C6" s="9">
        <v>213382055.72999999</v>
      </c>
      <c r="D6" s="9">
        <v>201825123.97999999</v>
      </c>
      <c r="E6" s="9">
        <f t="shared" ref="E6:E11" si="2">B6+C6-D6</f>
        <v>47332607.900000006</v>
      </c>
      <c r="F6" s="9">
        <f t="shared" si="1"/>
        <v>11556931.750000007</v>
      </c>
    </row>
    <row r="7" spans="1:6" x14ac:dyDescent="0.2">
      <c r="A7" s="6" t="s">
        <v>7</v>
      </c>
      <c r="B7" s="9">
        <v>6893975.0599999996</v>
      </c>
      <c r="C7" s="9">
        <v>22972383.219999999</v>
      </c>
      <c r="D7" s="9">
        <v>20372774.34</v>
      </c>
      <c r="E7" s="9">
        <f t="shared" si="2"/>
        <v>9493583.9399999976</v>
      </c>
      <c r="F7" s="9">
        <f t="shared" si="1"/>
        <v>2599608.879999998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554401140.2700001</v>
      </c>
      <c r="C12" s="8">
        <f>SUM(C13:C21)</f>
        <v>43111675.5</v>
      </c>
      <c r="D12" s="8">
        <f>SUM(D13:D21)</f>
        <v>4261647.16</v>
      </c>
      <c r="E12" s="8">
        <f>SUM(E13:E21)</f>
        <v>593251168.61000001</v>
      </c>
      <c r="F12" s="8">
        <f>SUM(F13:F21)</f>
        <v>38850028.339999989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549828176.97000003</v>
      </c>
      <c r="C15" s="10">
        <v>40839801.18</v>
      </c>
      <c r="D15" s="10">
        <v>3056005.04</v>
      </c>
      <c r="E15" s="10">
        <f t="shared" si="4"/>
        <v>587611973.11000001</v>
      </c>
      <c r="F15" s="10">
        <f t="shared" si="3"/>
        <v>37783796.139999986</v>
      </c>
    </row>
    <row r="16" spans="1:6" x14ac:dyDescent="0.2">
      <c r="A16" s="6" t="s">
        <v>14</v>
      </c>
      <c r="B16" s="9">
        <v>19242557.710000001</v>
      </c>
      <c r="C16" s="9">
        <v>2271874.3199999998</v>
      </c>
      <c r="D16" s="9">
        <v>72620</v>
      </c>
      <c r="E16" s="9">
        <f t="shared" si="4"/>
        <v>21441812.030000001</v>
      </c>
      <c r="F16" s="9">
        <f t="shared" si="3"/>
        <v>2199254.3200000003</v>
      </c>
    </row>
    <row r="17" spans="1:6" x14ac:dyDescent="0.2">
      <c r="A17" s="6" t="s">
        <v>15</v>
      </c>
      <c r="B17" s="9">
        <v>708356.03</v>
      </c>
      <c r="C17" s="9">
        <v>0</v>
      </c>
      <c r="D17" s="9">
        <v>0</v>
      </c>
      <c r="E17" s="9">
        <f t="shared" si="4"/>
        <v>708356.03</v>
      </c>
      <c r="F17" s="9">
        <f t="shared" si="3"/>
        <v>0</v>
      </c>
    </row>
    <row r="18" spans="1:6" x14ac:dyDescent="0.2">
      <c r="A18" s="6" t="s">
        <v>16</v>
      </c>
      <c r="B18" s="9">
        <v>-15651037.66</v>
      </c>
      <c r="C18" s="9">
        <v>0</v>
      </c>
      <c r="D18" s="9">
        <v>1133022.1200000001</v>
      </c>
      <c r="E18" s="9">
        <f t="shared" si="4"/>
        <v>-16784059.780000001</v>
      </c>
      <c r="F18" s="9">
        <f t="shared" si="3"/>
        <v>-1133022.120000001</v>
      </c>
    </row>
    <row r="19" spans="1:6" x14ac:dyDescent="0.2">
      <c r="A19" s="6" t="s">
        <v>17</v>
      </c>
      <c r="B19" s="9">
        <v>273087.21999999997</v>
      </c>
      <c r="C19" s="9">
        <v>0</v>
      </c>
      <c r="D19" s="9">
        <v>0</v>
      </c>
      <c r="E19" s="9">
        <f t="shared" si="4"/>
        <v>273087.21999999997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lastPrinted>2018-03-08T18:40:55Z</cp:lastPrinted>
  <dcterms:created xsi:type="dcterms:W3CDTF">2014-02-09T04:04:15Z</dcterms:created>
  <dcterms:modified xsi:type="dcterms:W3CDTF">2023-02-03T18:45:31Z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